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illinois.gov\dph\spiusers1\Trudy.Ingalls\procurement\HIV MEDS DISP (ADAP) RFP\Evaluation\"/>
    </mc:Choice>
  </mc:AlternateContent>
  <xr:revisionPtr revIDLastSave="0" documentId="13_ncr:1_{ED2BA6B2-6623-48EB-8F4A-38FC34C66DD3}" xr6:coauthVersionLast="46" xr6:coauthVersionMax="46" xr10:uidLastSave="{00000000-0000-0000-0000-000000000000}"/>
  <bookViews>
    <workbookView xWindow="-120" yWindow="-120" windowWidth="20730" windowHeight="11160" xr2:uid="{00000000-000D-0000-FFFF-FFFF00000000}"/>
  </bookViews>
  <sheets>
    <sheet name="Offeror's Pricing Fee Tabl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2" l="1"/>
  <c r="B7" i="2" l="1"/>
  <c r="E11" i="2" l="1"/>
  <c r="E6" i="2"/>
  <c r="E4" i="2"/>
  <c r="B8" i="2"/>
  <c r="B9" i="2" s="1"/>
  <c r="E7" i="2" l="1"/>
  <c r="E8" i="2" s="1"/>
  <c r="E9" i="2" s="1"/>
  <c r="E12" i="2" s="1"/>
  <c r="E13" i="2" l="1"/>
  <c r="E14" i="2" s="1"/>
</calcChain>
</file>

<file path=xl/sharedStrings.xml><?xml version="1.0" encoding="utf-8"?>
<sst xmlns="http://schemas.openxmlformats.org/spreadsheetml/2006/main" count="19" uniqueCount="19">
  <si>
    <t>Transactional Fee Category</t>
  </si>
  <si>
    <t>Program's Estimated Monthly Volume</t>
  </si>
  <si>
    <t>Estimated Total Monthly Transaction Fee</t>
  </si>
  <si>
    <t>Average Dispense Per Client per Month</t>
  </si>
  <si>
    <t>Annual Estimated Dispensing Fee Total</t>
  </si>
  <si>
    <t>Monthly Estimated Dispensing Total</t>
  </si>
  <si>
    <t>Annual Estimated Deductible and Copayment Costs</t>
  </si>
  <si>
    <t>5-year Estimated Dispensing Fee Total</t>
  </si>
  <si>
    <t>5-year Estimated Deductible and Copayment Costs</t>
  </si>
  <si>
    <t xml:space="preserve">Pharmacy Benefit Management Transactional Fee </t>
  </si>
  <si>
    <t xml:space="preserve">Medicare Part D/C and all Commercial Insurance Transactional Fee </t>
  </si>
  <si>
    <t>Offeror Fee Per Transaction</t>
  </si>
  <si>
    <r>
      <t xml:space="preserve">5-year </t>
    </r>
    <r>
      <rPr>
        <b/>
        <sz val="12"/>
        <color rgb="FFFF0000"/>
        <rFont val="Calibri"/>
        <family val="2"/>
        <scheme val="minor"/>
      </rPr>
      <t>Initial Term</t>
    </r>
    <r>
      <rPr>
        <b/>
        <sz val="12"/>
        <color theme="1"/>
        <rFont val="Calibri"/>
        <family val="2"/>
        <scheme val="minor"/>
      </rPr>
      <t xml:space="preserve">  Estimated Total (transactional) fees/deductibles/copayments)</t>
    </r>
  </si>
  <si>
    <r>
      <t>5-year</t>
    </r>
    <r>
      <rPr>
        <b/>
        <sz val="12"/>
        <color rgb="FFFF0000"/>
        <rFont val="Calibri"/>
        <family val="2"/>
        <scheme val="minor"/>
      </rPr>
      <t xml:space="preserve"> Renewal Term</t>
    </r>
    <r>
      <rPr>
        <b/>
        <sz val="12"/>
        <color theme="1"/>
        <rFont val="Calibri"/>
        <family val="2"/>
        <scheme val="minor"/>
      </rPr>
      <t xml:space="preserve">  Estimated Total (transactional fees/deductibles/copayments)</t>
    </r>
  </si>
  <si>
    <r>
      <t xml:space="preserve">10-year </t>
    </r>
    <r>
      <rPr>
        <b/>
        <sz val="12"/>
        <color rgb="FFFF0000"/>
        <rFont val="Calibri"/>
        <family val="2"/>
        <scheme val="minor"/>
      </rPr>
      <t>Full Term</t>
    </r>
    <r>
      <rPr>
        <b/>
        <sz val="12"/>
        <color theme="1"/>
        <rFont val="Calibri"/>
        <family val="2"/>
        <scheme val="minor"/>
      </rPr>
      <t xml:space="preserve">  Estimated Total (transactional fees/deductibles/copayments)</t>
    </r>
  </si>
  <si>
    <t>Uninsured client population Transactional / Dispense Fee</t>
  </si>
  <si>
    <r>
      <rPr>
        <b/>
        <u/>
        <sz val="12"/>
        <color theme="1"/>
        <rFont val="Calibri"/>
        <family val="2"/>
        <scheme val="minor"/>
      </rPr>
      <t>Note</t>
    </r>
    <r>
      <rPr>
        <sz val="12"/>
        <color theme="1"/>
        <rFont val="Calibri"/>
        <family val="2"/>
        <scheme val="minor"/>
      </rPr>
      <t xml:space="preserve">: The Transactional Dispensing Fee Structure that gages the price point of the contract excludes the cost of insurance prescription deductible payments, and insurance prescription copayments.  The Transactional Fees include the cost of all required services, including drug adherence counseling and the 24-hour toll free telephone lines. </t>
    </r>
  </si>
  <si>
    <r>
      <t>Illinois Department of Public Health HIV Medication Dispensing RFP
Dispensing Transactional Fee Structure Table
&lt;</t>
    </r>
    <r>
      <rPr>
        <b/>
        <sz val="14"/>
        <color rgb="FFFF0000"/>
        <rFont val="Calibri"/>
        <family val="2"/>
        <scheme val="minor"/>
      </rPr>
      <t>Insert Vendor's Name Here</t>
    </r>
    <r>
      <rPr>
        <b/>
        <sz val="14"/>
        <color theme="1"/>
        <rFont val="Calibri"/>
        <family val="2"/>
        <scheme val="minor"/>
      </rPr>
      <t>&gt;</t>
    </r>
  </si>
  <si>
    <r>
      <t xml:space="preserve">Reminder: </t>
    </r>
    <r>
      <rPr>
        <sz val="12"/>
        <rFont val="Calibri"/>
        <family val="2"/>
        <scheme val="minor"/>
      </rPr>
      <t>This form must be submitted by proposal due date in a separate email and attachment to the Information Contact listed in Section A.5.</t>
    </r>
    <r>
      <rPr>
        <b/>
        <sz val="12"/>
        <color rgb="FFFF0000"/>
        <rFont val="Calibri"/>
        <family val="2"/>
        <scheme val="minor"/>
      </rPr>
      <t xml:space="preserve">  </t>
    </r>
    <r>
      <rPr>
        <b/>
        <sz val="12"/>
        <rFont val="Calibri"/>
        <family val="2"/>
        <scheme val="minor"/>
      </rPr>
      <t xml:space="preserve">Offeror should enter price for </t>
    </r>
    <r>
      <rPr>
        <b/>
        <u/>
        <sz val="12"/>
        <rFont val="Calibri"/>
        <family val="2"/>
        <scheme val="minor"/>
      </rPr>
      <t>Offereor Fee per Transaction</t>
    </r>
    <r>
      <rPr>
        <b/>
        <sz val="12"/>
        <rFont val="Calibri"/>
        <family val="2"/>
        <scheme val="minor"/>
      </rPr>
      <t xml:space="preserve">.  </t>
    </r>
    <r>
      <rPr>
        <sz val="12"/>
        <rFont val="Calibri"/>
        <family val="2"/>
        <scheme val="minor"/>
      </rPr>
      <t>All other amounts will be autocalculated per the table formula to show totals.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</si>
</sst>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_(* #,##0_);_(* \(#,##0\);_(* &quot;-&quot;??_);_(@_)"/>
  </numFmts>
  <fonts count="11" x14ac:knownFonts="1">
    <font>
      <sz val="11"/>
      <color theme="1"/>
      <name val="Calibri"/>
      <family val="2"/>
      <scheme val="minor"/>
    </font>
    <font>
      <b/>
      <sz val="12"/>
      <color theme="1"/>
      <name val="Calibri"/>
      <family val="2"/>
      <scheme val="minor"/>
    </font>
    <font>
      <b/>
      <sz val="14"/>
      <color theme="1"/>
      <name val="Calibri"/>
      <family val="2"/>
      <scheme val="minor"/>
    </font>
    <font>
      <b/>
      <sz val="14"/>
      <color rgb="FFFF0000"/>
      <name val="Calibri"/>
      <family val="2"/>
      <scheme val="minor"/>
    </font>
    <font>
      <sz val="11"/>
      <color theme="1"/>
      <name val="Calibri"/>
      <family val="2"/>
      <scheme val="minor"/>
    </font>
    <font>
      <sz val="12"/>
      <color theme="1"/>
      <name val="Calibri"/>
      <family val="2"/>
      <scheme val="minor"/>
    </font>
    <font>
      <b/>
      <u/>
      <sz val="12"/>
      <color theme="1"/>
      <name val="Calibri"/>
      <family val="2"/>
      <scheme val="minor"/>
    </font>
    <font>
      <b/>
      <sz val="12"/>
      <color rgb="FFFF0000"/>
      <name val="Calibri"/>
      <family val="2"/>
      <scheme val="minor"/>
    </font>
    <font>
      <sz val="12"/>
      <name val="Calibri"/>
      <family val="2"/>
      <scheme val="minor"/>
    </font>
    <font>
      <b/>
      <sz val="12"/>
      <name val="Calibri"/>
      <family val="2"/>
      <scheme val="minor"/>
    </font>
    <font>
      <b/>
      <u/>
      <sz val="12"/>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0" tint="-0.499984740745262"/>
        <bgColor indexed="64"/>
      </patternFill>
    </fill>
    <fill>
      <patternFill patternType="solid">
        <fgColor rgb="FFE7EFC1"/>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FFF7DD"/>
        <bgColor indexed="64"/>
      </patternFill>
    </fill>
  </fills>
  <borders count="30">
    <border>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double">
        <color auto="1"/>
      </top>
      <bottom style="thin">
        <color auto="1"/>
      </bottom>
      <diagonal/>
    </border>
    <border>
      <left/>
      <right/>
      <top/>
      <bottom style="thick">
        <color auto="1"/>
      </bottom>
      <diagonal/>
    </border>
    <border>
      <left style="thin">
        <color auto="1"/>
      </left>
      <right/>
      <top style="double">
        <color auto="1"/>
      </top>
      <bottom/>
      <diagonal/>
    </border>
    <border>
      <left/>
      <right style="thin">
        <color auto="1"/>
      </right>
      <top style="double">
        <color auto="1"/>
      </top>
      <bottom/>
      <diagonal/>
    </border>
    <border>
      <left/>
      <right style="thin">
        <color auto="1"/>
      </right>
      <top/>
      <bottom/>
      <diagonal/>
    </border>
    <border>
      <left style="thin">
        <color auto="1"/>
      </left>
      <right/>
      <top/>
      <bottom/>
      <diagonal/>
    </border>
    <border>
      <left style="thin">
        <color auto="1"/>
      </left>
      <right/>
      <top style="double">
        <color auto="1"/>
      </top>
      <bottom style="thin">
        <color auto="1"/>
      </bottom>
      <diagonal/>
    </border>
    <border>
      <left style="thin">
        <color auto="1"/>
      </left>
      <right/>
      <top style="thin">
        <color auto="1"/>
      </top>
      <bottom style="thin">
        <color auto="1"/>
      </bottom>
      <diagonal/>
    </border>
    <border>
      <left/>
      <right style="thick">
        <color auto="1"/>
      </right>
      <top style="double">
        <color auto="1"/>
      </top>
      <bottom style="thin">
        <color auto="1"/>
      </bottom>
      <diagonal/>
    </border>
    <border>
      <left/>
      <right style="thick">
        <color auto="1"/>
      </right>
      <top style="thin">
        <color auto="1"/>
      </top>
      <bottom style="thin">
        <color auto="1"/>
      </bottom>
      <diagonal/>
    </border>
    <border>
      <left/>
      <right/>
      <top style="thin">
        <color auto="1"/>
      </top>
      <bottom/>
      <diagonal/>
    </border>
    <border>
      <left/>
      <right style="thick">
        <color auto="1"/>
      </right>
      <top style="thin">
        <color auto="1"/>
      </top>
      <bottom/>
      <diagonal/>
    </border>
    <border>
      <left style="thin">
        <color auto="1"/>
      </left>
      <right/>
      <top style="thin">
        <color auto="1"/>
      </top>
      <bottom/>
      <diagonal/>
    </border>
    <border>
      <left style="thick">
        <color auto="1"/>
      </left>
      <right/>
      <top style="thin">
        <color auto="1"/>
      </top>
      <bottom style="thin">
        <color auto="1"/>
      </bottom>
      <diagonal/>
    </border>
    <border>
      <left/>
      <right/>
      <top style="thin">
        <color auto="1"/>
      </top>
      <bottom style="thin">
        <color auto="1"/>
      </bottom>
      <diagonal/>
    </border>
  </borders>
  <cellStyleXfs count="3">
    <xf numFmtId="0" fontId="0" fillId="0" borderId="0"/>
    <xf numFmtId="43" fontId="4" fillId="0" borderId="0" applyFont="0" applyFill="0" applyBorder="0" applyAlignment="0" applyProtection="0"/>
    <xf numFmtId="44" fontId="4" fillId="0" borderId="0" applyFont="0" applyFill="0" applyBorder="0" applyAlignment="0" applyProtection="0"/>
  </cellStyleXfs>
  <cellXfs count="49">
    <xf numFmtId="0" fontId="0" fillId="0" borderId="0" xfId="0"/>
    <xf numFmtId="0" fontId="1" fillId="3" borderId="4" xfId="0" applyFont="1" applyFill="1" applyBorder="1" applyAlignment="1">
      <alignment horizontal="center" vertical="top" wrapText="1"/>
    </xf>
    <xf numFmtId="0" fontId="1" fillId="3" borderId="5" xfId="0" applyFont="1" applyFill="1" applyBorder="1" applyAlignment="1">
      <alignment horizontal="center" vertical="top" wrapText="1"/>
    </xf>
    <xf numFmtId="0" fontId="1" fillId="3" borderId="6" xfId="0" applyFont="1" applyFill="1" applyBorder="1" applyAlignment="1">
      <alignment horizontal="center" vertical="top" wrapText="1"/>
    </xf>
    <xf numFmtId="0" fontId="0" fillId="0" borderId="0" xfId="0" applyAlignment="1">
      <alignment vertical="top"/>
    </xf>
    <xf numFmtId="0" fontId="5" fillId="8" borderId="4" xfId="0" applyFont="1" applyFill="1" applyBorder="1" applyAlignment="1">
      <alignment vertical="top"/>
    </xf>
    <xf numFmtId="165" fontId="5" fillId="8" borderId="5" xfId="1" applyNumberFormat="1" applyFont="1" applyFill="1" applyBorder="1" applyAlignment="1">
      <alignment vertical="top"/>
    </xf>
    <xf numFmtId="1" fontId="5" fillId="8" borderId="5" xfId="0" applyNumberFormat="1" applyFont="1" applyFill="1" applyBorder="1" applyAlignment="1">
      <alignment vertical="top"/>
    </xf>
    <xf numFmtId="0" fontId="5" fillId="8" borderId="12" xfId="0" applyFont="1" applyFill="1" applyBorder="1" applyAlignment="1">
      <alignment vertical="top" wrapText="1"/>
    </xf>
    <xf numFmtId="165" fontId="5" fillId="8" borderId="13" xfId="1" applyNumberFormat="1" applyFont="1" applyFill="1" applyBorder="1" applyAlignment="1">
      <alignment vertical="top"/>
    </xf>
    <xf numFmtId="1" fontId="5" fillId="8" borderId="13" xfId="0" applyNumberFormat="1" applyFont="1" applyFill="1" applyBorder="1" applyAlignment="1">
      <alignment vertical="top"/>
    </xf>
    <xf numFmtId="1" fontId="1" fillId="5" borderId="17" xfId="0" applyNumberFormat="1" applyFont="1" applyFill="1" applyBorder="1" applyAlignment="1">
      <alignment vertical="top"/>
    </xf>
    <xf numFmtId="1" fontId="1" fillId="5" borderId="18" xfId="0" applyNumberFormat="1" applyFont="1" applyFill="1" applyBorder="1" applyAlignment="1">
      <alignment vertical="top"/>
    </xf>
    <xf numFmtId="1" fontId="1" fillId="5" borderId="20" xfId="0" applyNumberFormat="1" applyFont="1" applyFill="1" applyBorder="1" applyAlignment="1">
      <alignment vertical="top"/>
    </xf>
    <xf numFmtId="164" fontId="1" fillId="5" borderId="19" xfId="0" applyNumberFormat="1" applyFont="1" applyFill="1" applyBorder="1" applyAlignment="1">
      <alignment vertical="top"/>
    </xf>
    <xf numFmtId="0" fontId="5" fillId="6" borderId="12" xfId="0" applyFont="1" applyFill="1" applyBorder="1" applyAlignment="1">
      <alignment vertical="top" wrapText="1"/>
    </xf>
    <xf numFmtId="1" fontId="1" fillId="5" borderId="0" xfId="0" applyNumberFormat="1" applyFont="1" applyFill="1" applyBorder="1" applyAlignment="1">
      <alignment vertical="top"/>
    </xf>
    <xf numFmtId="44" fontId="1" fillId="6" borderId="26" xfId="2" applyFont="1" applyFill="1" applyBorder="1" applyAlignment="1">
      <alignment vertical="top"/>
    </xf>
    <xf numFmtId="0" fontId="5" fillId="6" borderId="4" xfId="0" applyFont="1" applyFill="1" applyBorder="1" applyAlignment="1">
      <alignment vertical="top" wrapText="1"/>
    </xf>
    <xf numFmtId="0" fontId="1" fillId="7" borderId="12" xfId="0" applyFont="1" applyFill="1" applyBorder="1" applyAlignment="1">
      <alignment vertical="top" wrapText="1"/>
    </xf>
    <xf numFmtId="0" fontId="1" fillId="7" borderId="7" xfId="0" applyFont="1" applyFill="1" applyBorder="1" applyAlignment="1">
      <alignment vertical="top" wrapText="1"/>
    </xf>
    <xf numFmtId="1" fontId="1" fillId="5" borderId="16" xfId="0" applyNumberFormat="1" applyFont="1" applyFill="1" applyBorder="1" applyAlignment="1">
      <alignment vertical="top"/>
    </xf>
    <xf numFmtId="44" fontId="1" fillId="7" borderId="26" xfId="2" applyFont="1" applyFill="1" applyBorder="1" applyAlignment="1">
      <alignment vertical="top"/>
    </xf>
    <xf numFmtId="44" fontId="1" fillId="7" borderId="8" xfId="2" applyFont="1" applyFill="1" applyBorder="1" applyAlignment="1">
      <alignment vertical="top"/>
    </xf>
    <xf numFmtId="44" fontId="5" fillId="8" borderId="5" xfId="2" applyFont="1" applyFill="1" applyBorder="1" applyAlignment="1">
      <alignment vertical="top"/>
    </xf>
    <xf numFmtId="44" fontId="5" fillId="8" borderId="6" xfId="2" applyFont="1" applyFill="1" applyBorder="1" applyAlignment="1">
      <alignment vertical="top"/>
    </xf>
    <xf numFmtId="44" fontId="5" fillId="8" borderId="13" xfId="2" applyFont="1" applyFill="1" applyBorder="1" applyAlignment="1">
      <alignment vertical="top"/>
    </xf>
    <xf numFmtId="44" fontId="5" fillId="8" borderId="14" xfId="2" applyFont="1" applyFill="1" applyBorder="1" applyAlignment="1">
      <alignment vertical="top"/>
    </xf>
    <xf numFmtId="1" fontId="1" fillId="5" borderId="27" xfId="0" applyNumberFormat="1" applyFont="1" applyFill="1" applyBorder="1" applyAlignment="1">
      <alignment vertical="top"/>
    </xf>
    <xf numFmtId="0" fontId="5" fillId="9" borderId="15" xfId="0" applyFont="1" applyFill="1" applyBorder="1" applyAlignment="1">
      <alignment vertical="top" wrapText="1"/>
    </xf>
    <xf numFmtId="165" fontId="5" fillId="9" borderId="21" xfId="1" applyNumberFormat="1" applyFont="1" applyFill="1" applyBorder="1" applyAlignment="1">
      <alignment vertical="top"/>
    </xf>
    <xf numFmtId="0" fontId="5" fillId="9" borderId="4" xfId="0" applyFont="1" applyFill="1" applyBorder="1" applyAlignment="1">
      <alignment vertical="top" wrapText="1"/>
    </xf>
    <xf numFmtId="165" fontId="5" fillId="9" borderId="22" xfId="1" applyNumberFormat="1" applyFont="1" applyFill="1" applyBorder="1" applyAlignment="1">
      <alignment vertical="top"/>
    </xf>
    <xf numFmtId="0" fontId="5" fillId="9" borderId="12" xfId="0" applyFont="1" applyFill="1" applyBorder="1" applyAlignment="1">
      <alignment vertical="top" wrapText="1"/>
    </xf>
    <xf numFmtId="165" fontId="5" fillId="9" borderId="25" xfId="1" applyNumberFormat="1" applyFont="1" applyFill="1" applyBorder="1" applyAlignment="1">
      <alignment vertical="top"/>
    </xf>
    <xf numFmtId="44" fontId="1" fillId="9" borderId="23" xfId="2" applyFont="1" applyFill="1" applyBorder="1" applyAlignment="1">
      <alignment vertical="top"/>
    </xf>
    <xf numFmtId="44" fontId="1" fillId="9" borderId="24" xfId="2" applyFont="1" applyFill="1" applyBorder="1" applyAlignment="1">
      <alignment vertical="top"/>
    </xf>
    <xf numFmtId="44" fontId="1" fillId="9" borderId="26" xfId="2" applyFont="1" applyFill="1" applyBorder="1" applyAlignment="1">
      <alignment vertical="top"/>
    </xf>
    <xf numFmtId="0" fontId="5" fillId="8" borderId="12" xfId="0" applyFont="1" applyFill="1" applyBorder="1" applyAlignment="1">
      <alignment vertical="top"/>
    </xf>
    <xf numFmtId="164" fontId="1" fillId="5" borderId="16" xfId="0" applyNumberFormat="1" applyFont="1" applyFill="1" applyBorder="1" applyAlignment="1">
      <alignment vertical="top"/>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5" fillId="4" borderId="9"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4" borderId="11" xfId="0" applyFont="1" applyFill="1" applyBorder="1" applyAlignment="1">
      <alignment horizontal="left" vertical="top" wrapText="1"/>
    </xf>
    <xf numFmtId="0" fontId="7" fillId="8" borderId="28" xfId="0" applyFont="1" applyFill="1" applyBorder="1" applyAlignment="1">
      <alignment horizontal="left" vertical="top" wrapText="1"/>
    </xf>
    <xf numFmtId="0" fontId="1" fillId="8" borderId="29" xfId="0" applyFont="1" applyFill="1" applyBorder="1" applyAlignment="1">
      <alignment horizontal="left" vertical="top" wrapText="1"/>
    </xf>
    <xf numFmtId="0" fontId="1" fillId="8" borderId="24" xfId="0" applyFont="1" applyFill="1" applyBorder="1" applyAlignment="1">
      <alignment horizontal="left" vertical="top" wrapText="1"/>
    </xf>
  </cellXfs>
  <cellStyles count="3">
    <cellStyle name="Comma" xfId="1" builtinId="3"/>
    <cellStyle name="Currency" xfId="2" builtinId="4"/>
    <cellStyle name="Normal" xfId="0" builtinId="0"/>
  </cellStyles>
  <dxfs count="0"/>
  <tableStyles count="0" defaultTableStyle="TableStyleMedium9" defaultPivotStyle="PivotStyleLight16"/>
  <colors>
    <mruColors>
      <color rgb="FFFFF7DD"/>
      <color rgb="FFE7E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6"/>
  <sheetViews>
    <sheetView tabSelected="1" workbookViewId="0">
      <selection activeCell="F1" sqref="F1"/>
    </sheetView>
  </sheetViews>
  <sheetFormatPr defaultColWidth="8.85546875" defaultRowHeight="15" x14ac:dyDescent="0.25"/>
  <cols>
    <col min="1" max="1" width="65" style="4" bestFit="1" customWidth="1"/>
    <col min="2" max="2" width="17.7109375" style="4" bestFit="1" customWidth="1"/>
    <col min="3" max="3" width="18" style="4" bestFit="1" customWidth="1"/>
    <col min="4" max="4" width="12.42578125" style="4" bestFit="1" customWidth="1"/>
    <col min="5" max="5" width="18.140625" style="4" bestFit="1" customWidth="1"/>
    <col min="6" max="16384" width="8.85546875" style="4"/>
  </cols>
  <sheetData>
    <row r="1" spans="1:5" ht="67.5" customHeight="1" thickTop="1" x14ac:dyDescent="0.25">
      <c r="A1" s="40" t="s">
        <v>17</v>
      </c>
      <c r="B1" s="41"/>
      <c r="C1" s="41"/>
      <c r="D1" s="41"/>
      <c r="E1" s="42"/>
    </row>
    <row r="2" spans="1:5" ht="54" customHeight="1" x14ac:dyDescent="0.25">
      <c r="A2" s="46" t="s">
        <v>18</v>
      </c>
      <c r="B2" s="47"/>
      <c r="C2" s="47"/>
      <c r="D2" s="47"/>
      <c r="E2" s="48"/>
    </row>
    <row r="3" spans="1:5" ht="47.45" customHeight="1" x14ac:dyDescent="0.25">
      <c r="A3" s="1" t="s">
        <v>0</v>
      </c>
      <c r="B3" s="2" t="s">
        <v>1</v>
      </c>
      <c r="C3" s="2" t="s">
        <v>3</v>
      </c>
      <c r="D3" s="2" t="s">
        <v>11</v>
      </c>
      <c r="E3" s="3" t="s">
        <v>2</v>
      </c>
    </row>
    <row r="4" spans="1:5" ht="15.75" x14ac:dyDescent="0.25">
      <c r="A4" s="5" t="s">
        <v>15</v>
      </c>
      <c r="B4" s="6">
        <v>7700</v>
      </c>
      <c r="C4" s="7">
        <v>4.5</v>
      </c>
      <c r="D4" s="24"/>
      <c r="E4" s="25">
        <f>B4*D4*5</f>
        <v>0</v>
      </c>
    </row>
    <row r="5" spans="1:5" ht="18" customHeight="1" x14ac:dyDescent="0.25">
      <c r="A5" s="38" t="s">
        <v>9</v>
      </c>
      <c r="B5" s="9">
        <v>4300</v>
      </c>
      <c r="C5" s="10">
        <v>5</v>
      </c>
      <c r="D5" s="24"/>
      <c r="E5" s="25">
        <f>B5*D5*5</f>
        <v>0</v>
      </c>
    </row>
    <row r="6" spans="1:5" ht="20.25" customHeight="1" thickBot="1" x14ac:dyDescent="0.3">
      <c r="A6" s="8" t="s">
        <v>10</v>
      </c>
      <c r="B6" s="9">
        <v>2000</v>
      </c>
      <c r="C6" s="10">
        <v>5</v>
      </c>
      <c r="D6" s="26"/>
      <c r="E6" s="27">
        <f>B6*D6*5</f>
        <v>0</v>
      </c>
    </row>
    <row r="7" spans="1:5" ht="24.75" customHeight="1" thickTop="1" x14ac:dyDescent="0.25">
      <c r="A7" s="29" t="s">
        <v>5</v>
      </c>
      <c r="B7" s="30">
        <f>SUM(B4:B6)*5</f>
        <v>70000</v>
      </c>
      <c r="C7" s="11"/>
      <c r="D7" s="12"/>
      <c r="E7" s="35">
        <f>SUM(E4:E6)</f>
        <v>0</v>
      </c>
    </row>
    <row r="8" spans="1:5" ht="22.5" customHeight="1" x14ac:dyDescent="0.25">
      <c r="A8" s="31" t="s">
        <v>4</v>
      </c>
      <c r="B8" s="32">
        <f>B7*12</f>
        <v>840000</v>
      </c>
      <c r="C8" s="13"/>
      <c r="D8" s="14"/>
      <c r="E8" s="36">
        <f>E7*12</f>
        <v>0</v>
      </c>
    </row>
    <row r="9" spans="1:5" ht="23.25" customHeight="1" x14ac:dyDescent="0.25">
      <c r="A9" s="33" t="s">
        <v>7</v>
      </c>
      <c r="B9" s="34">
        <f>B8*5</f>
        <v>4200000</v>
      </c>
      <c r="C9" s="13"/>
      <c r="D9" s="14"/>
      <c r="E9" s="37">
        <f>E8*5</f>
        <v>0</v>
      </c>
    </row>
    <row r="10" spans="1:5" ht="25.5" customHeight="1" x14ac:dyDescent="0.25">
      <c r="A10" s="15" t="s">
        <v>6</v>
      </c>
      <c r="B10" s="28"/>
      <c r="C10" s="16"/>
      <c r="D10" s="14"/>
      <c r="E10" s="17">
        <v>25000000</v>
      </c>
    </row>
    <row r="11" spans="1:5" ht="25.5" customHeight="1" x14ac:dyDescent="0.25">
      <c r="A11" s="18" t="s">
        <v>8</v>
      </c>
      <c r="B11" s="16"/>
      <c r="C11" s="16"/>
      <c r="D11" s="14"/>
      <c r="E11" s="17">
        <f>E10*5</f>
        <v>125000000</v>
      </c>
    </row>
    <row r="12" spans="1:5" ht="31.5" x14ac:dyDescent="0.25">
      <c r="A12" s="19" t="s">
        <v>12</v>
      </c>
      <c r="B12" s="16"/>
      <c r="C12" s="16"/>
      <c r="D12" s="14"/>
      <c r="E12" s="22">
        <f>E11+E9</f>
        <v>125000000</v>
      </c>
    </row>
    <row r="13" spans="1:5" ht="31.5" x14ac:dyDescent="0.25">
      <c r="A13" s="19" t="s">
        <v>13</v>
      </c>
      <c r="B13" s="16"/>
      <c r="C13" s="16"/>
      <c r="D13" s="14"/>
      <c r="E13" s="22">
        <f>E11+E9</f>
        <v>125000000</v>
      </c>
    </row>
    <row r="14" spans="1:5" ht="32.25" thickBot="1" x14ac:dyDescent="0.3">
      <c r="A14" s="20" t="s">
        <v>14</v>
      </c>
      <c r="B14" s="21"/>
      <c r="C14" s="21"/>
      <c r="D14" s="39"/>
      <c r="E14" s="23">
        <f>E12+E13</f>
        <v>250000000</v>
      </c>
    </row>
    <row r="15" spans="1:5" ht="57" customHeight="1" thickTop="1" thickBot="1" x14ac:dyDescent="0.3">
      <c r="A15" s="43" t="s">
        <v>16</v>
      </c>
      <c r="B15" s="44"/>
      <c r="C15" s="44"/>
      <c r="D15" s="44"/>
      <c r="E15" s="45"/>
    </row>
    <row r="16" spans="1:5" ht="15.75" thickTop="1" x14ac:dyDescent="0.25"/>
  </sheetData>
  <mergeCells count="3">
    <mergeCell ref="A1:E1"/>
    <mergeCell ref="A15:E15"/>
    <mergeCell ref="A2:E2"/>
  </mergeCells>
  <printOptions horizontalCentered="1" verticalCentered="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Offeror's Pricing Fee Table</vt:lpstr>
    </vt:vector>
  </TitlesOfParts>
  <Company>State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jmaras</dc:creator>
  <cp:lastModifiedBy>Trudy Ingalls</cp:lastModifiedBy>
  <cp:lastPrinted>2014-03-20T12:59:07Z</cp:lastPrinted>
  <dcterms:created xsi:type="dcterms:W3CDTF">2014-01-25T19:20:37Z</dcterms:created>
  <dcterms:modified xsi:type="dcterms:W3CDTF">2021-05-06T19:37:19Z</dcterms:modified>
</cp:coreProperties>
</file>